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45" windowWidth="27795" windowHeight="12600" activeTab="3"/>
  </bookViews>
  <sheets>
    <sheet name="ITrimestre" sheetId="1" r:id="rId1"/>
    <sheet name="IIrimestre" sheetId="2" r:id="rId2"/>
    <sheet name="IIITrimestre" sheetId="3" r:id="rId3"/>
    <sheet name="IVTrimestre" sheetId="4" r:id="rId4"/>
  </sheets>
  <calcPr calcId="145621"/>
</workbook>
</file>

<file path=xl/calcChain.xml><?xml version="1.0" encoding="utf-8"?>
<calcChain xmlns="http://schemas.openxmlformats.org/spreadsheetml/2006/main">
  <c r="I14" i="1" l="1"/>
  <c r="I13" i="1"/>
  <c r="I12" i="1"/>
  <c r="I11" i="1"/>
  <c r="I10" i="1"/>
  <c r="I9" i="1"/>
  <c r="I8" i="1"/>
  <c r="I7" i="1"/>
  <c r="I14" i="2" l="1"/>
  <c r="I13" i="2"/>
  <c r="I12" i="2"/>
  <c r="I11" i="2"/>
  <c r="I10" i="2"/>
  <c r="I9" i="2"/>
  <c r="I8" i="2"/>
  <c r="I7" i="2"/>
  <c r="D15" i="4" l="1"/>
  <c r="C15" i="4"/>
  <c r="I14" i="4"/>
  <c r="K14" i="4" s="1"/>
  <c r="I13" i="4"/>
  <c r="I12" i="4"/>
  <c r="K12" i="4" s="1"/>
  <c r="I11" i="4"/>
  <c r="K11" i="4" s="1"/>
  <c r="I10" i="4"/>
  <c r="K10" i="4" s="1"/>
  <c r="I9" i="4"/>
  <c r="I8" i="4"/>
  <c r="K8" i="4" s="1"/>
  <c r="I7" i="4"/>
  <c r="D15" i="3"/>
  <c r="C15" i="3"/>
  <c r="I14" i="3"/>
  <c r="J14" i="3" s="1"/>
  <c r="I13" i="3"/>
  <c r="I12" i="3"/>
  <c r="K12" i="3" s="1"/>
  <c r="I11" i="3"/>
  <c r="K11" i="3" s="1"/>
  <c r="I10" i="3"/>
  <c r="K10" i="3" s="1"/>
  <c r="I9" i="3"/>
  <c r="I8" i="3"/>
  <c r="K8" i="3" s="1"/>
  <c r="I7" i="3"/>
  <c r="D15" i="2"/>
  <c r="C15" i="2"/>
  <c r="K14" i="2"/>
  <c r="K12" i="2"/>
  <c r="K11" i="2"/>
  <c r="K10" i="2"/>
  <c r="K8" i="2"/>
  <c r="I15" i="4" l="1"/>
  <c r="J15" i="4" s="1"/>
  <c r="J10" i="4"/>
  <c r="J7" i="4"/>
  <c r="J14" i="4"/>
  <c r="K7" i="4"/>
  <c r="J11" i="4"/>
  <c r="J8" i="4"/>
  <c r="J12" i="4"/>
  <c r="J10" i="3"/>
  <c r="I15" i="3"/>
  <c r="K15" i="3" s="1"/>
  <c r="K7" i="3"/>
  <c r="J11" i="3"/>
  <c r="K14" i="3"/>
  <c r="J8" i="3"/>
  <c r="J7" i="3"/>
  <c r="J12" i="3"/>
  <c r="J10" i="2"/>
  <c r="I15" i="2"/>
  <c r="K15" i="2" s="1"/>
  <c r="J12" i="2"/>
  <c r="J11" i="2"/>
  <c r="J7" i="2"/>
  <c r="J14" i="2"/>
  <c r="J8" i="2"/>
  <c r="K7" i="2"/>
  <c r="K8" i="1"/>
  <c r="K10" i="1"/>
  <c r="K11" i="1"/>
  <c r="K12" i="1"/>
  <c r="K14" i="1"/>
  <c r="C15" i="1"/>
  <c r="D15" i="1"/>
  <c r="K15" i="4" l="1"/>
  <c r="J15" i="3"/>
  <c r="J15" i="2"/>
  <c r="I15" i="1"/>
  <c r="K15" i="1" s="1"/>
  <c r="J7" i="1"/>
  <c r="J8" i="1"/>
  <c r="J10" i="1"/>
  <c r="J11" i="1"/>
  <c r="J12" i="1"/>
  <c r="J14" i="1"/>
  <c r="K7" i="1"/>
  <c r="J15" i="1" l="1"/>
</calcChain>
</file>

<file path=xl/sharedStrings.xml><?xml version="1.0" encoding="utf-8"?>
<sst xmlns="http://schemas.openxmlformats.org/spreadsheetml/2006/main" count="84" uniqueCount="25">
  <si>
    <t>COMUNE DI CASTELNOVO NE' MONTI</t>
  </si>
  <si>
    <t>ASSENZE</t>
  </si>
  <si>
    <t xml:space="preserve"> N. dipendenti 
 per Settore</t>
  </si>
  <si>
    <t xml:space="preserve"> Giorni lavorativi</t>
  </si>
  <si>
    <t xml:space="preserve"> Ferie e recuperi</t>
  </si>
  <si>
    <t xml:space="preserve"> Malattia</t>
  </si>
  <si>
    <t xml:space="preserve"> Permessi retribuiti</t>
  </si>
  <si>
    <t xml:space="preserve"> Permessi non retribuiti</t>
  </si>
  <si>
    <t xml:space="preserve"> Totale assenze</t>
  </si>
  <si>
    <r>
      <t xml:space="preserve">Tassi di presenza (%)
</t>
    </r>
    <r>
      <rPr>
        <sz val="10"/>
        <rFont val="Arial"/>
        <family val="2"/>
      </rPr>
      <t>(rapporto tra il numero dei giorni lavorativi complessivamente prestati al numero dei giorni lavorativi del semestre di riferimento)</t>
    </r>
  </si>
  <si>
    <r>
      <t xml:space="preserve">Tassi di assenza (%)
</t>
    </r>
    <r>
      <rPr>
        <sz val="10"/>
        <rFont val="Arial"/>
        <family val="2"/>
      </rPr>
      <t>(rapporto tra il numero dei giorni di assenza complessivi e il numero dei giorni lavorativi del semestre di riferimento)</t>
    </r>
  </si>
  <si>
    <t xml:space="preserve">
SETTORE AFFARI GENERALI E ISTITUZIONALI</t>
  </si>
  <si>
    <t>SETTORE SERVIZI AL CITTADINO, COMUNICAZIONI E RELAZIONI ESTERNE</t>
  </si>
  <si>
    <t>SETTORE POLIZIA MUNICIPALE 
Servizio conferito all'Unione dei Comuni dell'Appennino Reggiano dal 01/09/2017</t>
  </si>
  <si>
    <t>SETTORE LAVORI PUBBLICI PATRIMONIO E AMBIENTE</t>
  </si>
  <si>
    <t>SETTORE SERVIZI ALLA PERSONA 
Servizio conferito all'Unione dei Comuni dell'Appennino Reggiano dal 01/08/2017</t>
  </si>
  <si>
    <t>TOTALI</t>
  </si>
  <si>
    <t>SETTORE FINANZIARIO</t>
  </si>
  <si>
    <t>SETTORE PIANIFICAZIONE E GESTIONE DEL TERRITORIO</t>
  </si>
  <si>
    <t>SETTORE CULTURA, GIOVANI, PROMOZIONE DEL TERRITORIO, SPORT E TURISMO</t>
  </si>
  <si>
    <t>SETTORE SERVIZI AL CITTADINO, COMUNICAZIONE E RELAZIONI ESTERNE</t>
  </si>
  <si>
    <r>
      <t xml:space="preserve">PERCENTUALI ASSENZE E PRESENZE </t>
    </r>
    <r>
      <rPr>
        <b/>
        <sz val="12"/>
        <rFont val="Arial"/>
        <family val="2"/>
      </rPr>
      <t xml:space="preserve">QUARTO TRIMESTRE 2024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</si>
  <si>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PRIMO TRIMESTRE 2024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</si>
  <si>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SECONDO TRIMESTRE 2024 </t>
    </r>
    <r>
      <rPr>
        <sz val="12"/>
        <rFont val="Arial"/>
        <family val="2"/>
      </rPr>
      <t>PER SETTORI</t>
    </r>
  </si>
  <si>
    <r>
      <t xml:space="preserve">PERCENTUALI ASSENZE E PRESENZE </t>
    </r>
    <r>
      <rPr>
        <b/>
        <sz val="12"/>
        <rFont val="Arial"/>
        <family val="2"/>
      </rPr>
      <t xml:space="preserve">TERZO TRIMESTRE 2024 </t>
    </r>
    <r>
      <rPr>
        <sz val="12"/>
        <rFont val="Arial"/>
        <family val="2"/>
      </rPr>
      <t>PER SETTORI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</si>
</sst>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2" fillId="0" borderId="0" xfId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0" fontId="6" fillId="0" borderId="8" xfId="1" applyFont="1" applyBorder="1" applyAlignment="1">
      <alignment horizontal="center" vertical="top" wrapText="1"/>
    </xf>
    <xf numFmtId="0" fontId="6" fillId="0" borderId="9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1" xfId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0" fontId="1" fillId="0" borderId="15" xfId="2" applyNumberFormat="1" applyFont="1" applyBorder="1" applyAlignment="1">
      <alignment horizontal="center" vertical="center"/>
    </xf>
    <xf numFmtId="10" fontId="1" fillId="0" borderId="16" xfId="2" applyNumberFormat="1" applyFont="1" applyBorder="1" applyAlignment="1">
      <alignment horizontal="center" vertical="center"/>
    </xf>
    <xf numFmtId="10" fontId="2" fillId="0" borderId="0" xfId="1" applyNumberFormat="1" applyAlignment="1">
      <alignment vertical="center"/>
    </xf>
    <xf numFmtId="0" fontId="2" fillId="0" borderId="10" xfId="1" applyFont="1" applyBorder="1" applyAlignment="1">
      <alignment horizontal="center" vertical="center"/>
    </xf>
    <xf numFmtId="10" fontId="1" fillId="0" borderId="19" xfId="2" applyNumberFormat="1" applyFont="1" applyBorder="1" applyAlignment="1">
      <alignment horizontal="center" vertical="center"/>
    </xf>
    <xf numFmtId="10" fontId="1" fillId="0" borderId="20" xfId="2" applyNumberFormat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1" xfId="1" applyBorder="1" applyAlignment="1">
      <alignment horizontal="center" vertical="center"/>
    </xf>
    <xf numFmtId="0" fontId="2" fillId="0" borderId="19" xfId="1" applyBorder="1" applyAlignment="1">
      <alignment horizontal="center" vertical="center"/>
    </xf>
    <xf numFmtId="0" fontId="2" fillId="0" borderId="22" xfId="1" applyBorder="1" applyAlignment="1">
      <alignment horizontal="center" vertical="center"/>
    </xf>
    <xf numFmtId="10" fontId="1" fillId="0" borderId="25" xfId="2" applyNumberFormat="1" applyFont="1" applyBorder="1" applyAlignment="1">
      <alignment horizontal="center" vertical="center"/>
    </xf>
    <xf numFmtId="10" fontId="1" fillId="0" borderId="26" xfId="2" applyNumberFormat="1" applyFont="1" applyBorder="1" applyAlignment="1">
      <alignment horizontal="center" vertical="center"/>
    </xf>
    <xf numFmtId="0" fontId="6" fillId="2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7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vertical="center"/>
    </xf>
    <xf numFmtId="10" fontId="6" fillId="2" borderId="8" xfId="2" applyNumberFormat="1" applyFont="1" applyFill="1" applyBorder="1" applyAlignment="1">
      <alignment horizontal="center" vertical="center"/>
    </xf>
    <xf numFmtId="10" fontId="6" fillId="2" borderId="9" xfId="2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17" xfId="1" applyFont="1" applyBorder="1" applyAlignment="1">
      <alignment horizontal="left" vertical="center" wrapText="1"/>
    </xf>
    <xf numFmtId="0" fontId="2" fillId="0" borderId="18" xfId="1" applyFont="1" applyBorder="1" applyAlignment="1">
      <alignment horizontal="left" vertical="center" wrapText="1"/>
    </xf>
    <xf numFmtId="0" fontId="2" fillId="0" borderId="23" xfId="1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</cellXfs>
  <cellStyles count="4">
    <cellStyle name="Normale" xfId="0" builtinId="0"/>
    <cellStyle name="Normale 2" xfId="1"/>
    <cellStyle name="Normale 3" xfId="3"/>
    <cellStyle name="Percentu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0</xdr:rowOff>
    </xdr:from>
    <xdr:to>
      <xdr:col>0</xdr:col>
      <xdr:colOff>1133475</xdr:colOff>
      <xdr:row>3</xdr:row>
      <xdr:rowOff>95250</xdr:rowOff>
    </xdr:to>
    <xdr:pic>
      <xdr:nvPicPr>
        <xdr:cNvPr id="2" name="Immagin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790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2" sqref="H12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22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70</v>
      </c>
      <c r="E7" s="14">
        <v>6</v>
      </c>
      <c r="F7" s="15"/>
      <c r="G7" s="15"/>
      <c r="H7" s="16"/>
      <c r="I7" s="17">
        <f>SUM(E7:H7)</f>
        <v>6</v>
      </c>
      <c r="J7" s="18">
        <f t="shared" ref="J7:J15" si="0">ROUND(100/D7*(D7-I7),2)/100</f>
        <v>0.91430000000000011</v>
      </c>
      <c r="K7" s="19">
        <f t="shared" ref="K7:K15" si="1">ROUND(100/D7*I7,2)/100</f>
        <v>8.5699999999999998E-2</v>
      </c>
      <c r="L7" s="20"/>
    </row>
    <row r="8" spans="1:12" ht="39.950000000000003" customHeight="1" x14ac:dyDescent="0.25">
      <c r="A8" s="38" t="s">
        <v>12</v>
      </c>
      <c r="B8" s="39"/>
      <c r="C8" s="21">
        <v>5</v>
      </c>
      <c r="D8" s="13">
        <v>380</v>
      </c>
      <c r="E8" s="14">
        <v>39</v>
      </c>
      <c r="F8" s="15"/>
      <c r="G8" s="15">
        <v>9</v>
      </c>
      <c r="H8" s="16"/>
      <c r="I8" s="17">
        <f t="shared" ref="I8:I14" si="2">SUM(E8:H8)</f>
        <v>48</v>
      </c>
      <c r="J8" s="22">
        <f t="shared" si="0"/>
        <v>0.87370000000000003</v>
      </c>
      <c r="K8" s="23">
        <f t="shared" si="1"/>
        <v>0.1263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320</v>
      </c>
      <c r="E10" s="14">
        <v>22</v>
      </c>
      <c r="F10" s="15">
        <v>8</v>
      </c>
      <c r="G10" s="15"/>
      <c r="H10" s="16"/>
      <c r="I10" s="17">
        <f t="shared" si="2"/>
        <v>30</v>
      </c>
      <c r="J10" s="22">
        <f t="shared" si="0"/>
        <v>0.90629999999999999</v>
      </c>
      <c r="K10" s="23">
        <f t="shared" si="1"/>
        <v>9.3800000000000008E-2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318</v>
      </c>
      <c r="E11" s="14">
        <v>31</v>
      </c>
      <c r="F11" s="15"/>
      <c r="G11" s="15">
        <v>21</v>
      </c>
      <c r="H11" s="16"/>
      <c r="I11" s="17">
        <f t="shared" si="2"/>
        <v>52</v>
      </c>
      <c r="J11" s="22">
        <f t="shared" si="0"/>
        <v>0.83650000000000002</v>
      </c>
      <c r="K11" s="23">
        <f t="shared" si="1"/>
        <v>0.16350000000000001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853</v>
      </c>
      <c r="E12" s="14">
        <v>86</v>
      </c>
      <c r="F12" s="15">
        <v>87</v>
      </c>
      <c r="G12" s="15"/>
      <c r="H12" s="16"/>
      <c r="I12" s="17">
        <f t="shared" si="2"/>
        <v>173</v>
      </c>
      <c r="J12" s="22">
        <f t="shared" si="0"/>
        <v>0.79720000000000002</v>
      </c>
      <c r="K12" s="23">
        <f t="shared" si="1"/>
        <v>0.20280000000000001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736</v>
      </c>
      <c r="E14" s="14">
        <v>58</v>
      </c>
      <c r="F14" s="15"/>
      <c r="G14" s="15"/>
      <c r="H14" s="16"/>
      <c r="I14" s="17">
        <f t="shared" si="2"/>
        <v>58</v>
      </c>
      <c r="J14" s="28">
        <f t="shared" si="0"/>
        <v>0.92120000000000002</v>
      </c>
      <c r="K14" s="29">
        <f t="shared" si="1"/>
        <v>7.8799999999999995E-2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2677</v>
      </c>
      <c r="E15" s="30"/>
      <c r="F15" s="31"/>
      <c r="G15" s="31"/>
      <c r="H15" s="31"/>
      <c r="I15" s="34">
        <f>SUM(I7:I14)</f>
        <v>367</v>
      </c>
      <c r="J15" s="35">
        <f t="shared" si="0"/>
        <v>0.86290000000000011</v>
      </c>
      <c r="K15" s="36">
        <f t="shared" si="1"/>
        <v>0.1371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G14" sqref="G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23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69</v>
      </c>
      <c r="E7" s="14">
        <v>2</v>
      </c>
      <c r="F7" s="15"/>
      <c r="G7" s="15"/>
      <c r="H7" s="16"/>
      <c r="I7" s="17">
        <f>SUM(E7:H7)</f>
        <v>2</v>
      </c>
      <c r="J7" s="18">
        <f t="shared" ref="J7:J15" si="0">ROUND(100/D7*(D7-I7),2)/100</f>
        <v>0.97099999999999997</v>
      </c>
      <c r="K7" s="19">
        <f t="shared" ref="K7:K15" si="1">ROUND(100/D7*I7,2)/100</f>
        <v>2.8999999999999998E-2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375</v>
      </c>
      <c r="E8" s="14">
        <v>15</v>
      </c>
      <c r="F8" s="15">
        <v>4</v>
      </c>
      <c r="G8" s="15">
        <v>4</v>
      </c>
      <c r="H8" s="16"/>
      <c r="I8" s="17">
        <f t="shared" ref="I8:I14" si="2">SUM(E8:H8)</f>
        <v>23</v>
      </c>
      <c r="J8" s="22">
        <f t="shared" si="0"/>
        <v>0.93870000000000009</v>
      </c>
      <c r="K8" s="23">
        <f t="shared" si="1"/>
        <v>6.13E-2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310</v>
      </c>
      <c r="E10" s="14">
        <v>29</v>
      </c>
      <c r="F10" s="15">
        <v>1</v>
      </c>
      <c r="G10" s="15"/>
      <c r="H10" s="16"/>
      <c r="I10" s="17">
        <f t="shared" si="2"/>
        <v>30</v>
      </c>
      <c r="J10" s="22">
        <f t="shared" si="0"/>
        <v>0.90319999999999989</v>
      </c>
      <c r="K10" s="23">
        <f t="shared" si="1"/>
        <v>9.6799999999999997E-2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320</v>
      </c>
      <c r="E11" s="14">
        <v>18</v>
      </c>
      <c r="F11" s="15"/>
      <c r="G11" s="15">
        <v>15</v>
      </c>
      <c r="H11" s="16"/>
      <c r="I11" s="17">
        <f t="shared" si="2"/>
        <v>33</v>
      </c>
      <c r="J11" s="22">
        <f t="shared" si="0"/>
        <v>0.89690000000000003</v>
      </c>
      <c r="K11" s="23">
        <f t="shared" si="1"/>
        <v>0.10310000000000001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861</v>
      </c>
      <c r="E12" s="14">
        <v>100</v>
      </c>
      <c r="F12" s="15">
        <v>39</v>
      </c>
      <c r="G12" s="15">
        <v>44</v>
      </c>
      <c r="H12" s="16"/>
      <c r="I12" s="17">
        <f t="shared" si="2"/>
        <v>183</v>
      </c>
      <c r="J12" s="22">
        <f t="shared" si="0"/>
        <v>0.78749999999999998</v>
      </c>
      <c r="K12" s="23">
        <f t="shared" si="1"/>
        <v>0.21249999999999999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723</v>
      </c>
      <c r="E14" s="14">
        <v>79</v>
      </c>
      <c r="F14" s="15">
        <v>11</v>
      </c>
      <c r="G14" s="15"/>
      <c r="H14" s="16"/>
      <c r="I14" s="17">
        <f t="shared" si="2"/>
        <v>90</v>
      </c>
      <c r="J14" s="28">
        <f t="shared" si="0"/>
        <v>0.87549999999999994</v>
      </c>
      <c r="K14" s="29">
        <f t="shared" si="1"/>
        <v>0.1245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2658</v>
      </c>
      <c r="E15" s="30"/>
      <c r="F15" s="31"/>
      <c r="G15" s="31"/>
      <c r="H15" s="31"/>
      <c r="I15" s="34">
        <f>SUM(I7:I14)</f>
        <v>361</v>
      </c>
      <c r="J15" s="35">
        <f t="shared" si="0"/>
        <v>0.86419999999999997</v>
      </c>
      <c r="K15" s="36">
        <f t="shared" si="1"/>
        <v>0.1358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24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71</v>
      </c>
      <c r="E7" s="14">
        <v>19</v>
      </c>
      <c r="F7" s="15"/>
      <c r="G7" s="15"/>
      <c r="H7" s="16"/>
      <c r="I7" s="17">
        <f>SUM(E7:H7)</f>
        <v>19</v>
      </c>
      <c r="J7" s="18">
        <f t="shared" ref="J7:J15" si="0">ROUND(100/D7*(D7-I7),2)/100</f>
        <v>0.73239999999999994</v>
      </c>
      <c r="K7" s="19">
        <f t="shared" ref="K7:K15" si="1">ROUND(100/D7*I7,2)/100</f>
        <v>0.2676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390</v>
      </c>
      <c r="E8" s="14">
        <v>79</v>
      </c>
      <c r="F8" s="15">
        <v>1</v>
      </c>
      <c r="G8" s="15">
        <v>17</v>
      </c>
      <c r="H8" s="16"/>
      <c r="I8" s="17">
        <f t="shared" ref="I8:I14" si="2">SUM(E8:H8)</f>
        <v>97</v>
      </c>
      <c r="J8" s="22">
        <f t="shared" si="0"/>
        <v>0.75129999999999997</v>
      </c>
      <c r="K8" s="23">
        <f t="shared" si="1"/>
        <v>0.2487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325</v>
      </c>
      <c r="E10" s="14">
        <v>66</v>
      </c>
      <c r="F10" s="15">
        <v>1</v>
      </c>
      <c r="G10" s="15">
        <v>6</v>
      </c>
      <c r="H10" s="16"/>
      <c r="I10" s="17">
        <f t="shared" si="2"/>
        <v>73</v>
      </c>
      <c r="J10" s="22">
        <f t="shared" si="0"/>
        <v>0.77540000000000009</v>
      </c>
      <c r="K10" s="23">
        <f t="shared" si="1"/>
        <v>0.22460000000000002</v>
      </c>
      <c r="L10" s="20"/>
    </row>
    <row r="11" spans="1:12" ht="39.950000000000003" customHeight="1" x14ac:dyDescent="0.25">
      <c r="A11" s="38" t="s">
        <v>18</v>
      </c>
      <c r="B11" s="39"/>
      <c r="C11" s="21">
        <v>5</v>
      </c>
      <c r="D11" s="13">
        <v>312</v>
      </c>
      <c r="E11" s="14">
        <v>43</v>
      </c>
      <c r="F11" s="15"/>
      <c r="G11" s="15">
        <v>29</v>
      </c>
      <c r="H11" s="16"/>
      <c r="I11" s="17">
        <f t="shared" si="2"/>
        <v>72</v>
      </c>
      <c r="J11" s="22">
        <f t="shared" si="0"/>
        <v>0.76919999999999999</v>
      </c>
      <c r="K11" s="23">
        <f t="shared" si="1"/>
        <v>0.23079999999999998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897</v>
      </c>
      <c r="E12" s="14">
        <v>171</v>
      </c>
      <c r="F12" s="15"/>
      <c r="G12" s="15">
        <v>46</v>
      </c>
      <c r="H12" s="16"/>
      <c r="I12" s="17">
        <f t="shared" si="2"/>
        <v>217</v>
      </c>
      <c r="J12" s="22">
        <f t="shared" si="0"/>
        <v>0.7581</v>
      </c>
      <c r="K12" s="23">
        <f t="shared" si="1"/>
        <v>0.2419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755</v>
      </c>
      <c r="E14" s="14">
        <v>155</v>
      </c>
      <c r="F14" s="15">
        <v>20</v>
      </c>
      <c r="G14" s="15">
        <v>3</v>
      </c>
      <c r="H14" s="16"/>
      <c r="I14" s="17">
        <f t="shared" si="2"/>
        <v>178</v>
      </c>
      <c r="J14" s="28">
        <f t="shared" si="0"/>
        <v>0.76419999999999999</v>
      </c>
      <c r="K14" s="29">
        <f t="shared" si="1"/>
        <v>0.23579999999999998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39</v>
      </c>
      <c r="D15" s="33">
        <f>SUM(D7:D14)</f>
        <v>2750</v>
      </c>
      <c r="E15" s="30"/>
      <c r="F15" s="31"/>
      <c r="G15" s="31"/>
      <c r="H15" s="31"/>
      <c r="I15" s="34">
        <f>SUM(I7:I14)</f>
        <v>656</v>
      </c>
      <c r="J15" s="35">
        <f t="shared" si="0"/>
        <v>0.76150000000000007</v>
      </c>
      <c r="K15" s="36">
        <f t="shared" si="1"/>
        <v>0.23850000000000002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topLeftCell="A4" workbookViewId="0">
      <selection activeCell="H14" sqref="H14"/>
    </sheetView>
  </sheetViews>
  <sheetFormatPr defaultRowHeight="12.75" x14ac:dyDescent="0.25"/>
  <cols>
    <col min="1" max="1" width="18.85546875" style="1" customWidth="1"/>
    <col min="2" max="2" width="27.7109375" style="1" customWidth="1"/>
    <col min="3" max="3" width="8.140625" style="1" bestFit="1" customWidth="1"/>
    <col min="4" max="5" width="5.7109375" style="1" customWidth="1"/>
    <col min="6" max="6" width="6" style="1" customWidth="1"/>
    <col min="7" max="9" width="5.7109375" style="1" customWidth="1"/>
    <col min="10" max="11" width="19.85546875" style="1" customWidth="1"/>
    <col min="12" max="16384" width="9.140625" style="1"/>
  </cols>
  <sheetData>
    <row r="1" spans="1:12" ht="26.25" x14ac:dyDescent="0.25">
      <c r="B1" s="2" t="s">
        <v>0</v>
      </c>
    </row>
    <row r="2" spans="1:12" ht="15.75" x14ac:dyDescent="0.25">
      <c r="B2" s="3" t="s">
        <v>21</v>
      </c>
    </row>
    <row r="4" spans="1:12" ht="13.5" thickBot="1" x14ac:dyDescent="0.3"/>
    <row r="5" spans="1:12" ht="16.5" thickBot="1" x14ac:dyDescent="0.3">
      <c r="E5" s="42" t="s">
        <v>1</v>
      </c>
      <c r="F5" s="43"/>
      <c r="G5" s="43"/>
      <c r="H5" s="43"/>
      <c r="I5" s="44"/>
    </row>
    <row r="6" spans="1:12" ht="122.25" customHeight="1" thickBot="1" x14ac:dyDescent="0.3">
      <c r="A6" s="4"/>
      <c r="B6" s="4"/>
      <c r="C6" s="5" t="s">
        <v>2</v>
      </c>
      <c r="D6" s="5" t="s">
        <v>3</v>
      </c>
      <c r="E6" s="6" t="s">
        <v>4</v>
      </c>
      <c r="F6" s="7" t="s">
        <v>5</v>
      </c>
      <c r="G6" s="8" t="s">
        <v>6</v>
      </c>
      <c r="H6" s="8" t="s">
        <v>7</v>
      </c>
      <c r="I6" s="9" t="s">
        <v>8</v>
      </c>
      <c r="J6" s="10" t="s">
        <v>9</v>
      </c>
      <c r="K6" s="11" t="s">
        <v>10</v>
      </c>
    </row>
    <row r="7" spans="1:12" ht="39.950000000000003" customHeight="1" x14ac:dyDescent="0.25">
      <c r="A7" s="45" t="s">
        <v>11</v>
      </c>
      <c r="B7" s="46"/>
      <c r="C7" s="12">
        <v>1</v>
      </c>
      <c r="D7" s="13">
        <v>69</v>
      </c>
      <c r="E7" s="14">
        <v>7</v>
      </c>
      <c r="F7" s="15"/>
      <c r="G7" s="15"/>
      <c r="H7" s="16"/>
      <c r="I7" s="17">
        <f>SUM(E7:H7)</f>
        <v>7</v>
      </c>
      <c r="J7" s="18">
        <f t="shared" ref="J7:J15" si="0">ROUND(100/D7*(D7-I7),2)/100</f>
        <v>0.89859999999999995</v>
      </c>
      <c r="K7" s="19">
        <f t="shared" ref="K7:K15" si="1">ROUND(100/D7*I7,2)/100</f>
        <v>0.1014</v>
      </c>
      <c r="L7" s="20"/>
    </row>
    <row r="8" spans="1:12" ht="39.950000000000003" customHeight="1" x14ac:dyDescent="0.25">
      <c r="A8" s="38" t="s">
        <v>20</v>
      </c>
      <c r="B8" s="39"/>
      <c r="C8" s="21">
        <v>5</v>
      </c>
      <c r="D8" s="13">
        <v>380</v>
      </c>
      <c r="E8" s="14">
        <v>19</v>
      </c>
      <c r="F8" s="15">
        <v>39</v>
      </c>
      <c r="G8" s="15">
        <v>12</v>
      </c>
      <c r="H8" s="16"/>
      <c r="I8" s="17">
        <f t="shared" ref="I8:I14" si="2">SUM(E8:H8)</f>
        <v>70</v>
      </c>
      <c r="J8" s="22">
        <f t="shared" si="0"/>
        <v>0.81579999999999997</v>
      </c>
      <c r="K8" s="23">
        <f t="shared" si="1"/>
        <v>0.18420000000000003</v>
      </c>
      <c r="L8" s="20"/>
    </row>
    <row r="9" spans="1:12" ht="39.950000000000003" customHeight="1" x14ac:dyDescent="0.25">
      <c r="A9" s="38" t="s">
        <v>13</v>
      </c>
      <c r="B9" s="39"/>
      <c r="C9" s="21"/>
      <c r="D9" s="13"/>
      <c r="E9" s="14"/>
      <c r="F9" s="15"/>
      <c r="G9" s="15"/>
      <c r="H9" s="16"/>
      <c r="I9" s="17">
        <f t="shared" si="2"/>
        <v>0</v>
      </c>
      <c r="J9" s="22"/>
      <c r="K9" s="23"/>
      <c r="L9" s="20"/>
    </row>
    <row r="10" spans="1:12" ht="39.950000000000003" customHeight="1" x14ac:dyDescent="0.25">
      <c r="A10" s="38" t="s">
        <v>17</v>
      </c>
      <c r="B10" s="39"/>
      <c r="C10" s="21">
        <v>5</v>
      </c>
      <c r="D10" s="13">
        <v>315</v>
      </c>
      <c r="E10" s="14">
        <v>26</v>
      </c>
      <c r="F10" s="15">
        <v>2</v>
      </c>
      <c r="G10" s="15">
        <v>11</v>
      </c>
      <c r="H10" s="16"/>
      <c r="I10" s="17">
        <f t="shared" si="2"/>
        <v>39</v>
      </c>
      <c r="J10" s="22">
        <f t="shared" si="0"/>
        <v>0.87620000000000009</v>
      </c>
      <c r="K10" s="23">
        <f t="shared" si="1"/>
        <v>0.12380000000000001</v>
      </c>
      <c r="L10" s="20"/>
    </row>
    <row r="11" spans="1:12" ht="39.950000000000003" customHeight="1" x14ac:dyDescent="0.25">
      <c r="A11" s="38" t="s">
        <v>18</v>
      </c>
      <c r="B11" s="39"/>
      <c r="C11" s="21">
        <v>4</v>
      </c>
      <c r="D11" s="13">
        <v>266</v>
      </c>
      <c r="E11" s="14">
        <v>21</v>
      </c>
      <c r="F11" s="15"/>
      <c r="G11" s="15">
        <v>22</v>
      </c>
      <c r="H11" s="16"/>
      <c r="I11" s="17">
        <f t="shared" si="2"/>
        <v>43</v>
      </c>
      <c r="J11" s="22">
        <f t="shared" si="0"/>
        <v>0.83829999999999993</v>
      </c>
      <c r="K11" s="23">
        <f t="shared" si="1"/>
        <v>0.16170000000000001</v>
      </c>
      <c r="L11" s="20"/>
    </row>
    <row r="12" spans="1:12" ht="39.950000000000003" customHeight="1" x14ac:dyDescent="0.25">
      <c r="A12" s="38" t="s">
        <v>14</v>
      </c>
      <c r="B12" s="39"/>
      <c r="C12" s="21">
        <v>12</v>
      </c>
      <c r="D12" s="13">
        <v>867</v>
      </c>
      <c r="E12" s="14">
        <v>59</v>
      </c>
      <c r="F12" s="15">
        <v>7</v>
      </c>
      <c r="G12" s="15">
        <v>7</v>
      </c>
      <c r="H12" s="16"/>
      <c r="I12" s="17">
        <f t="shared" si="2"/>
        <v>73</v>
      </c>
      <c r="J12" s="22">
        <f t="shared" si="0"/>
        <v>0.91579999999999995</v>
      </c>
      <c r="K12" s="23">
        <f t="shared" si="1"/>
        <v>8.4199999999999997E-2</v>
      </c>
      <c r="L12" s="20"/>
    </row>
    <row r="13" spans="1:12" ht="39.950000000000003" customHeight="1" x14ac:dyDescent="0.25">
      <c r="A13" s="38" t="s">
        <v>15</v>
      </c>
      <c r="B13" s="39"/>
      <c r="C13" s="24"/>
      <c r="D13" s="25"/>
      <c r="E13" s="26"/>
      <c r="F13" s="27"/>
      <c r="G13" s="27"/>
      <c r="H13" s="27"/>
      <c r="I13" s="17">
        <f t="shared" si="2"/>
        <v>0</v>
      </c>
      <c r="J13" s="22"/>
      <c r="K13" s="23"/>
      <c r="L13" s="20"/>
    </row>
    <row r="14" spans="1:12" ht="39.950000000000003" customHeight="1" thickBot="1" x14ac:dyDescent="0.3">
      <c r="A14" s="40" t="s">
        <v>19</v>
      </c>
      <c r="B14" s="41"/>
      <c r="C14" s="21">
        <v>11</v>
      </c>
      <c r="D14" s="13">
        <v>735</v>
      </c>
      <c r="E14" s="14">
        <v>86</v>
      </c>
      <c r="F14" s="15">
        <v>31</v>
      </c>
      <c r="G14" s="15">
        <v>6</v>
      </c>
      <c r="H14" s="16"/>
      <c r="I14" s="17">
        <f t="shared" si="2"/>
        <v>123</v>
      </c>
      <c r="J14" s="28">
        <f t="shared" si="0"/>
        <v>0.8327</v>
      </c>
      <c r="K14" s="29">
        <f t="shared" si="1"/>
        <v>0.1673</v>
      </c>
      <c r="L14" s="20"/>
    </row>
    <row r="15" spans="1:12" s="37" customFormat="1" ht="13.5" thickBot="1" x14ac:dyDescent="0.3">
      <c r="A15" s="30" t="s">
        <v>16</v>
      </c>
      <c r="B15" s="31"/>
      <c r="C15" s="32">
        <f>SUM(C7:C14)</f>
        <v>38</v>
      </c>
      <c r="D15" s="33">
        <f>SUM(D7:D14)</f>
        <v>2632</v>
      </c>
      <c r="E15" s="30"/>
      <c r="F15" s="31"/>
      <c r="G15" s="31"/>
      <c r="H15" s="31"/>
      <c r="I15" s="34">
        <f>SUM(I7:I14)</f>
        <v>355</v>
      </c>
      <c r="J15" s="35">
        <f t="shared" si="0"/>
        <v>0.86510000000000009</v>
      </c>
      <c r="K15" s="36">
        <f t="shared" si="1"/>
        <v>0.13489999999999999</v>
      </c>
      <c r="L15" s="20"/>
    </row>
  </sheetData>
  <mergeCells count="9">
    <mergeCell ref="A12:B12"/>
    <mergeCell ref="A13:B13"/>
    <mergeCell ref="A14:B14"/>
    <mergeCell ref="E5:I5"/>
    <mergeCell ref="A7:B7"/>
    <mergeCell ref="A8:B8"/>
    <mergeCell ref="A9:B9"/>
    <mergeCell ref="A10:B10"/>
    <mergeCell ref="A11:B11"/>
  </mergeCells>
  <printOptions horizontalCentered="1"/>
  <pageMargins left="0.19685039370078741" right="0.19685039370078741" top="0.39370078740157483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ITrimestre</vt:lpstr>
      <vt:lpstr>IIrimestre</vt:lpstr>
      <vt:lpstr>IIITrimestre</vt:lpstr>
      <vt:lpstr>IVTrimestre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Teggi</dc:creator>
  <cp:lastModifiedBy>Rita Bacchi Pessina</cp:lastModifiedBy>
  <dcterms:created xsi:type="dcterms:W3CDTF">2024-03-05T16:33:57Z</dcterms:created>
  <dcterms:modified xsi:type="dcterms:W3CDTF">2025-05-29T11:31:47Z</dcterms:modified>
</cp:coreProperties>
</file>