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45" windowWidth="27795" windowHeight="12600" activeTab="3"/>
  </bookViews>
  <sheets>
    <sheet name="ITrimestre" sheetId="1" r:id="rId1"/>
    <sheet name="IIrimestre" sheetId="2" r:id="rId2"/>
    <sheet name="IIITrimestre" sheetId="3" r:id="rId3"/>
    <sheet name="IVTrimestre" sheetId="4" r:id="rId4"/>
  </sheets>
  <calcPr calcId="145621"/>
</workbook>
</file>

<file path=xl/calcChain.xml><?xml version="1.0" encoding="utf-8"?>
<calcChain xmlns="http://schemas.openxmlformats.org/spreadsheetml/2006/main">
  <c r="I14" i="2" l="1"/>
  <c r="I13" i="2"/>
  <c r="I12" i="2"/>
  <c r="I11" i="2"/>
  <c r="I10" i="2"/>
  <c r="I9" i="2"/>
  <c r="I8" i="2"/>
  <c r="I7" i="2"/>
  <c r="D15" i="4" l="1"/>
  <c r="C15" i="4"/>
  <c r="I14" i="4"/>
  <c r="K14" i="4" s="1"/>
  <c r="I13" i="4"/>
  <c r="I12" i="4"/>
  <c r="K12" i="4" s="1"/>
  <c r="I11" i="4"/>
  <c r="K11" i="4" s="1"/>
  <c r="I10" i="4"/>
  <c r="K10" i="4" s="1"/>
  <c r="I9" i="4"/>
  <c r="I8" i="4"/>
  <c r="K8" i="4" s="1"/>
  <c r="I7" i="4"/>
  <c r="D15" i="3"/>
  <c r="C15" i="3"/>
  <c r="I14" i="3"/>
  <c r="J14" i="3" s="1"/>
  <c r="I13" i="3"/>
  <c r="I12" i="3"/>
  <c r="K12" i="3" s="1"/>
  <c r="I11" i="3"/>
  <c r="K11" i="3" s="1"/>
  <c r="I10" i="3"/>
  <c r="K10" i="3" s="1"/>
  <c r="I9" i="3"/>
  <c r="I8" i="3"/>
  <c r="K8" i="3" s="1"/>
  <c r="I7" i="3"/>
  <c r="D15" i="2"/>
  <c r="C15" i="2"/>
  <c r="K14" i="2"/>
  <c r="K12" i="2"/>
  <c r="K11" i="2"/>
  <c r="K10" i="2"/>
  <c r="K8" i="2"/>
  <c r="I15" i="4" l="1"/>
  <c r="J15" i="4" s="1"/>
  <c r="J10" i="4"/>
  <c r="J7" i="4"/>
  <c r="J14" i="4"/>
  <c r="K7" i="4"/>
  <c r="J11" i="4"/>
  <c r="J8" i="4"/>
  <c r="J12" i="4"/>
  <c r="J10" i="3"/>
  <c r="I15" i="3"/>
  <c r="K15" i="3" s="1"/>
  <c r="K7" i="3"/>
  <c r="J11" i="3"/>
  <c r="K14" i="3"/>
  <c r="J8" i="3"/>
  <c r="J7" i="3"/>
  <c r="J12" i="3"/>
  <c r="J10" i="2"/>
  <c r="I15" i="2"/>
  <c r="K15" i="2" s="1"/>
  <c r="J12" i="2"/>
  <c r="J11" i="2"/>
  <c r="J7" i="2"/>
  <c r="J14" i="2"/>
  <c r="J8" i="2"/>
  <c r="K7" i="2"/>
  <c r="I8" i="1"/>
  <c r="K8" i="1" s="1"/>
  <c r="I9" i="1"/>
  <c r="I10" i="1"/>
  <c r="K10" i="1" s="1"/>
  <c r="I11" i="1"/>
  <c r="K11" i="1" s="1"/>
  <c r="I12" i="1"/>
  <c r="K12" i="1" s="1"/>
  <c r="I13" i="1"/>
  <c r="I14" i="1"/>
  <c r="K14" i="1" s="1"/>
  <c r="I7" i="1"/>
  <c r="C15" i="1"/>
  <c r="D15" i="1"/>
  <c r="K15" i="4" l="1"/>
  <c r="J15" i="3"/>
  <c r="J15" i="2"/>
  <c r="I15" i="1"/>
  <c r="K15" i="1" s="1"/>
  <c r="J7" i="1"/>
  <c r="J8" i="1"/>
  <c r="J10" i="1"/>
  <c r="J11" i="1"/>
  <c r="J12" i="1"/>
  <c r="J14" i="1"/>
  <c r="K7" i="1"/>
  <c r="J15" i="1" l="1"/>
</calcChain>
</file>

<file path=xl/sharedStrings.xml><?xml version="1.0" encoding="utf-8"?>
<sst xmlns="http://schemas.openxmlformats.org/spreadsheetml/2006/main" count="84" uniqueCount="25">
  <si>
    <t>COMUNE DI CASTELNOVO NE' MONTI</t>
  </si>
  <si>
    <t>ASSENZE</t>
  </si>
  <si>
    <t xml:space="preserve"> N. dipendenti 
 per Settore</t>
  </si>
  <si>
    <t xml:space="preserve"> Giorni lavorativi</t>
  </si>
  <si>
    <t xml:space="preserve"> Ferie e recuperi</t>
  </si>
  <si>
    <t xml:space="preserve"> Malattia</t>
  </si>
  <si>
    <t xml:space="preserve"> Permessi retribuiti</t>
  </si>
  <si>
    <t xml:space="preserve"> Permessi non retribuiti</t>
  </si>
  <si>
    <t xml:space="preserve"> Totale assenze</t>
  </si>
  <si>
    <r>
      <t xml:space="preserve">Tassi di presenza (%)
</t>
    </r>
    <r>
      <rPr>
        <sz val="10"/>
        <rFont val="Arial"/>
        <family val="2"/>
      </rPr>
      <t>(rapporto tra il numero dei giorni lavorativi complessivamente prestati al numero dei giorni lavorativi del semestre di riferimento)</t>
    </r>
  </si>
  <si>
    <r>
      <t xml:space="preserve">Tassi di assenza (%)
</t>
    </r>
    <r>
      <rPr>
        <sz val="10"/>
        <rFont val="Arial"/>
        <family val="2"/>
      </rPr>
      <t>(rapporto tra il numero dei giorni di assenza complessivi e il numero dei giorni lavorativi del semestre di riferimento)</t>
    </r>
  </si>
  <si>
    <t xml:space="preserve">
SETTORE AFFARI GENERALI E ISTITUZIONALI</t>
  </si>
  <si>
    <t>SETTORE SERVIZI AL CITTADINO, COMUNICAZIONI E RELAZIONI ESTERNE</t>
  </si>
  <si>
    <t>SETTORE POLIZIA MUNICIPALE 
Servizio conferito all'Unione dei Comuni dell'Appennino Reggiano dal 01/09/2017</t>
  </si>
  <si>
    <t>SETTORE LAVORI PUBBLICI PATRIMONIO E AMBIENTE</t>
  </si>
  <si>
    <t>SETTORE SERVIZI ALLA PERSONA 
Servizio conferito all'Unione dei Comuni dell'Appennino Reggiano dal 01/08/2017</t>
  </si>
  <si>
    <t>TOTALI</t>
  </si>
  <si>
    <t>SETTORE FINANZIARIO</t>
  </si>
  <si>
    <t>SETTORE PIANIFICAZIONE E GESTIONE DEL TERRITORIO</t>
  </si>
  <si>
    <t>SETTORE CULTURA, GIOVANI, PROMOZIONE DEL TERRITORIO, SPORT E TURISMO</t>
  </si>
  <si>
    <t>SETTORE SERVIZI AL CITTADINO, COMUNICAZIONE E RELAZIONI ESTERNE</t>
  </si>
  <si>
    <r>
      <t xml:space="preserve">PERCENTUALI ASSENZE E PRESENZE </t>
    </r>
    <r>
      <rPr>
        <b/>
        <sz val="12"/>
        <rFont val="Arial"/>
        <family val="2"/>
      </rPr>
      <t xml:space="preserve">QUARTO TRIMESTRE 2022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</si>
  <si>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PRIMO TRIMESTRE 2022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</si>
  <si>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SECONDO TRIMESTRE 2022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</si>
  <si>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TERZO TRIMESTRE 2022 </t>
    </r>
    <r>
      <rPr>
        <sz val="12"/>
        <rFont val="Arial"/>
        <family val="2"/>
      </rPr>
      <t>PER SETTORI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</si>
</sst>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0" fontId="1" fillId="0" borderId="15" xfId="2" applyNumberFormat="1" applyFont="1" applyBorder="1" applyAlignment="1">
      <alignment horizontal="center" vertical="center"/>
    </xf>
    <xf numFmtId="10" fontId="1" fillId="0" borderId="16" xfId="2" applyNumberFormat="1" applyFont="1" applyBorder="1" applyAlignment="1">
      <alignment horizontal="center" vertical="center"/>
    </xf>
    <xf numFmtId="10" fontId="2" fillId="0" borderId="0" xfId="1" applyNumberFormat="1" applyAlignment="1">
      <alignment vertical="center"/>
    </xf>
    <xf numFmtId="0" fontId="2" fillId="0" borderId="10" xfId="1" applyFont="1" applyBorder="1" applyAlignment="1">
      <alignment horizontal="center" vertical="center"/>
    </xf>
    <xf numFmtId="10" fontId="1" fillId="0" borderId="19" xfId="2" applyNumberFormat="1" applyFont="1" applyBorder="1" applyAlignment="1">
      <alignment horizontal="center" vertical="center"/>
    </xf>
    <xf numFmtId="10" fontId="1" fillId="0" borderId="20" xfId="2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10" fontId="1" fillId="0" borderId="25" xfId="2" applyNumberFormat="1" applyFont="1" applyBorder="1" applyAlignment="1">
      <alignment horizontal="center" vertical="center"/>
    </xf>
    <xf numFmtId="10" fontId="1" fillId="0" borderId="26" xfId="2" applyNumberFormat="1" applyFont="1" applyBorder="1" applyAlignment="1">
      <alignment horizontal="center" vertical="center"/>
    </xf>
    <xf numFmtId="0" fontId="6" fillId="2" borderId="27" xfId="1" applyFont="1" applyFill="1" applyBorder="1" applyAlignment="1">
      <alignment vertical="center"/>
    </xf>
    <xf numFmtId="0" fontId="6" fillId="2" borderId="28" xfId="1" applyFont="1" applyFill="1" applyBorder="1" applyAlignment="1">
      <alignment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vertical="center"/>
    </xf>
    <xf numFmtId="10" fontId="6" fillId="2" borderId="8" xfId="2" applyNumberFormat="1" applyFont="1" applyFill="1" applyBorder="1" applyAlignment="1">
      <alignment horizontal="center" vertical="center"/>
    </xf>
    <xf numFmtId="10" fontId="6" fillId="2" borderId="9" xfId="2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17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left" vertical="center" wrapText="1"/>
    </xf>
    <xf numFmtId="0" fontId="2" fillId="0" borderId="24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</cellXfs>
  <cellStyles count="4">
    <cellStyle name="Normale" xfId="0" builtinId="0"/>
    <cellStyle name="Normale 2" xfId="1"/>
    <cellStyle name="Normale 3" xfId="3"/>
    <cellStyle name="Percentu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G14" sqref="G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22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2</v>
      </c>
      <c r="D7" s="13">
        <v>125</v>
      </c>
      <c r="E7" s="14">
        <v>24</v>
      </c>
      <c r="F7" s="15"/>
      <c r="G7" s="15"/>
      <c r="H7" s="16"/>
      <c r="I7" s="17">
        <f>SUM(E7:H7)</f>
        <v>24</v>
      </c>
      <c r="J7" s="18">
        <f t="shared" ref="J7:J15" si="0">ROUND(100/D7*(D7-I7),2)/100</f>
        <v>0.80799999999999994</v>
      </c>
      <c r="K7" s="19">
        <f t="shared" ref="K7:K15" si="1">ROUND(100/D7*I7,2)/100</f>
        <v>0.192</v>
      </c>
      <c r="L7" s="20"/>
    </row>
    <row r="8" spans="1:12" ht="39.950000000000003" customHeight="1" x14ac:dyDescent="0.25">
      <c r="A8" s="38" t="s">
        <v>12</v>
      </c>
      <c r="B8" s="39"/>
      <c r="C8" s="21">
        <v>5</v>
      </c>
      <c r="D8" s="13">
        <v>340</v>
      </c>
      <c r="E8" s="14">
        <v>12</v>
      </c>
      <c r="F8" s="15">
        <v>2</v>
      </c>
      <c r="G8" s="15">
        <v>2</v>
      </c>
      <c r="H8" s="16"/>
      <c r="I8" s="17">
        <f t="shared" ref="I8:I14" si="2">SUM(E8:H8)</f>
        <v>16</v>
      </c>
      <c r="J8" s="22">
        <f t="shared" si="0"/>
        <v>0.95290000000000008</v>
      </c>
      <c r="K8" s="23">
        <f t="shared" si="1"/>
        <v>4.7100000000000003E-2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302</v>
      </c>
      <c r="E10" s="14">
        <v>31</v>
      </c>
      <c r="F10" s="15">
        <v>1</v>
      </c>
      <c r="G10" s="15"/>
      <c r="H10" s="16"/>
      <c r="I10" s="17">
        <f t="shared" si="2"/>
        <v>32</v>
      </c>
      <c r="J10" s="22">
        <f t="shared" si="0"/>
        <v>0.89400000000000002</v>
      </c>
      <c r="K10" s="23">
        <f t="shared" si="1"/>
        <v>0.106</v>
      </c>
      <c r="L10" s="20"/>
    </row>
    <row r="11" spans="1:12" ht="39.950000000000003" customHeight="1" x14ac:dyDescent="0.25">
      <c r="A11" s="38" t="s">
        <v>18</v>
      </c>
      <c r="B11" s="39"/>
      <c r="C11" s="21">
        <v>5</v>
      </c>
      <c r="D11" s="13">
        <v>338</v>
      </c>
      <c r="E11" s="14">
        <v>35</v>
      </c>
      <c r="F11" s="15"/>
      <c r="G11" s="15">
        <v>21</v>
      </c>
      <c r="H11" s="16"/>
      <c r="I11" s="17">
        <f t="shared" si="2"/>
        <v>56</v>
      </c>
      <c r="J11" s="22">
        <f t="shared" si="0"/>
        <v>0.83430000000000004</v>
      </c>
      <c r="K11" s="23">
        <f t="shared" si="1"/>
        <v>0.16570000000000001</v>
      </c>
      <c r="L11" s="20"/>
    </row>
    <row r="12" spans="1:12" ht="39.950000000000003" customHeight="1" x14ac:dyDescent="0.25">
      <c r="A12" s="38" t="s">
        <v>14</v>
      </c>
      <c r="B12" s="39"/>
      <c r="C12" s="21">
        <v>13</v>
      </c>
      <c r="D12" s="13">
        <v>838</v>
      </c>
      <c r="E12" s="14">
        <v>72</v>
      </c>
      <c r="F12" s="15">
        <v>65</v>
      </c>
      <c r="G12" s="15">
        <v>14</v>
      </c>
      <c r="H12" s="16"/>
      <c r="I12" s="17">
        <f t="shared" si="2"/>
        <v>151</v>
      </c>
      <c r="J12" s="22">
        <f t="shared" si="0"/>
        <v>0.81980000000000008</v>
      </c>
      <c r="K12" s="23">
        <f t="shared" si="1"/>
        <v>0.1802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12</v>
      </c>
      <c r="D14" s="13">
        <v>790</v>
      </c>
      <c r="E14" s="14">
        <v>75</v>
      </c>
      <c r="F14" s="15">
        <v>92</v>
      </c>
      <c r="G14" s="15"/>
      <c r="H14" s="16"/>
      <c r="I14" s="17">
        <f t="shared" si="2"/>
        <v>167</v>
      </c>
      <c r="J14" s="28">
        <f t="shared" si="0"/>
        <v>0.78859999999999997</v>
      </c>
      <c r="K14" s="29">
        <f t="shared" si="1"/>
        <v>0.2114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42</v>
      </c>
      <c r="D15" s="33">
        <f>SUM(D7:D14)</f>
        <v>2733</v>
      </c>
      <c r="E15" s="30"/>
      <c r="F15" s="31"/>
      <c r="G15" s="31"/>
      <c r="H15" s="31"/>
      <c r="I15" s="34">
        <f>SUM(I7:I14)</f>
        <v>446</v>
      </c>
      <c r="J15" s="35">
        <f t="shared" si="0"/>
        <v>0.8368000000000001</v>
      </c>
      <c r="K15" s="36">
        <f t="shared" si="1"/>
        <v>0.16320000000000001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C7" sqref="C7:I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23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2</v>
      </c>
      <c r="D7" s="13">
        <v>122</v>
      </c>
      <c r="E7" s="14">
        <v>37</v>
      </c>
      <c r="F7" s="15"/>
      <c r="G7" s="15"/>
      <c r="H7" s="16"/>
      <c r="I7" s="17">
        <f>SUM(E7:H7)</f>
        <v>37</v>
      </c>
      <c r="J7" s="18">
        <f t="shared" ref="J7:J15" si="0">ROUND(100/D7*(D7-I7),2)/100</f>
        <v>0.69669999999999999</v>
      </c>
      <c r="K7" s="19">
        <f t="shared" ref="K7:K15" si="1">ROUND(100/D7*I7,2)/100</f>
        <v>0.30329999999999996</v>
      </c>
      <c r="L7" s="20"/>
    </row>
    <row r="8" spans="1:12" ht="39.950000000000003" customHeight="1" x14ac:dyDescent="0.25">
      <c r="A8" s="38" t="s">
        <v>20</v>
      </c>
      <c r="B8" s="39"/>
      <c r="C8" s="21">
        <v>5</v>
      </c>
      <c r="D8" s="13">
        <v>370</v>
      </c>
      <c r="E8" s="14">
        <v>43</v>
      </c>
      <c r="F8" s="15">
        <v>1</v>
      </c>
      <c r="G8" s="15"/>
      <c r="H8" s="16"/>
      <c r="I8" s="17">
        <f t="shared" ref="I8:I14" si="2">SUM(E8:H8)</f>
        <v>44</v>
      </c>
      <c r="J8" s="22">
        <f t="shared" si="0"/>
        <v>0.88109999999999999</v>
      </c>
      <c r="K8" s="23">
        <f t="shared" si="1"/>
        <v>0.11890000000000001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265</v>
      </c>
      <c r="E10" s="14">
        <v>42</v>
      </c>
      <c r="F10" s="15"/>
      <c r="G10" s="15"/>
      <c r="H10" s="16"/>
      <c r="I10" s="17">
        <f t="shared" si="2"/>
        <v>42</v>
      </c>
      <c r="J10" s="22">
        <f t="shared" si="0"/>
        <v>0.84150000000000003</v>
      </c>
      <c r="K10" s="23">
        <f t="shared" si="1"/>
        <v>0.1585</v>
      </c>
      <c r="L10" s="20"/>
    </row>
    <row r="11" spans="1:12" ht="39.950000000000003" customHeight="1" x14ac:dyDescent="0.25">
      <c r="A11" s="38" t="s">
        <v>18</v>
      </c>
      <c r="B11" s="39"/>
      <c r="C11" s="21">
        <v>5</v>
      </c>
      <c r="D11" s="13">
        <v>331</v>
      </c>
      <c r="E11" s="14">
        <v>55</v>
      </c>
      <c r="F11" s="15">
        <v>1</v>
      </c>
      <c r="G11" s="15">
        <v>20</v>
      </c>
      <c r="H11" s="16"/>
      <c r="I11" s="17">
        <f t="shared" si="2"/>
        <v>76</v>
      </c>
      <c r="J11" s="22">
        <f t="shared" si="0"/>
        <v>0.77040000000000008</v>
      </c>
      <c r="K11" s="23">
        <f t="shared" si="1"/>
        <v>0.2296</v>
      </c>
      <c r="L11" s="20"/>
    </row>
    <row r="12" spans="1:12" ht="39.950000000000003" customHeight="1" x14ac:dyDescent="0.25">
      <c r="A12" s="38" t="s">
        <v>14</v>
      </c>
      <c r="B12" s="39"/>
      <c r="C12" s="21">
        <v>13</v>
      </c>
      <c r="D12" s="13">
        <v>841</v>
      </c>
      <c r="E12" s="14">
        <v>69</v>
      </c>
      <c r="F12" s="15">
        <v>13</v>
      </c>
      <c r="G12" s="15">
        <v>13</v>
      </c>
      <c r="H12" s="16"/>
      <c r="I12" s="17">
        <f t="shared" si="2"/>
        <v>95</v>
      </c>
      <c r="J12" s="22">
        <f t="shared" si="0"/>
        <v>0.88700000000000001</v>
      </c>
      <c r="K12" s="23">
        <f t="shared" si="1"/>
        <v>0.113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12</v>
      </c>
      <c r="D14" s="13">
        <v>781</v>
      </c>
      <c r="E14" s="14">
        <v>95</v>
      </c>
      <c r="F14" s="15">
        <v>79</v>
      </c>
      <c r="G14" s="15"/>
      <c r="H14" s="16"/>
      <c r="I14" s="17">
        <f t="shared" si="2"/>
        <v>174</v>
      </c>
      <c r="J14" s="28">
        <f t="shared" si="0"/>
        <v>0.7772</v>
      </c>
      <c r="K14" s="29">
        <f t="shared" si="1"/>
        <v>0.2228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42</v>
      </c>
      <c r="D15" s="33">
        <f>SUM(D7:D14)</f>
        <v>2710</v>
      </c>
      <c r="E15" s="30"/>
      <c r="F15" s="31"/>
      <c r="G15" s="31"/>
      <c r="H15" s="31"/>
      <c r="I15" s="34">
        <f>SUM(I7:I14)</f>
        <v>468</v>
      </c>
      <c r="J15" s="35">
        <f t="shared" si="0"/>
        <v>0.82730000000000004</v>
      </c>
      <c r="K15" s="36">
        <f t="shared" si="1"/>
        <v>0.17269999999999999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13" workbookViewId="0">
      <selection activeCell="H14" sqref="H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24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2</v>
      </c>
      <c r="D7" s="13">
        <v>129</v>
      </c>
      <c r="E7" s="14">
        <v>47</v>
      </c>
      <c r="F7" s="15"/>
      <c r="G7" s="15"/>
      <c r="H7" s="16"/>
      <c r="I7" s="17">
        <f>SUM(E7:H7)</f>
        <v>47</v>
      </c>
      <c r="J7" s="18">
        <f t="shared" ref="J7:J15" si="0">ROUND(100/D7*(D7-I7),2)/100</f>
        <v>0.63570000000000004</v>
      </c>
      <c r="K7" s="19">
        <f t="shared" ref="K7:K15" si="1">ROUND(100/D7*I7,2)/100</f>
        <v>0.36430000000000001</v>
      </c>
      <c r="L7" s="20"/>
    </row>
    <row r="8" spans="1:12" ht="39.950000000000003" customHeight="1" x14ac:dyDescent="0.25">
      <c r="A8" s="38" t="s">
        <v>20</v>
      </c>
      <c r="B8" s="39"/>
      <c r="C8" s="21">
        <v>5</v>
      </c>
      <c r="D8" s="13">
        <v>364</v>
      </c>
      <c r="E8" s="14">
        <v>87</v>
      </c>
      <c r="F8" s="15"/>
      <c r="G8" s="15"/>
      <c r="H8" s="16"/>
      <c r="I8" s="17">
        <f t="shared" ref="I8:I14" si="2">SUM(E8:H8)</f>
        <v>87</v>
      </c>
      <c r="J8" s="22">
        <f t="shared" si="0"/>
        <v>0.7609999999999999</v>
      </c>
      <c r="K8" s="23">
        <f t="shared" si="1"/>
        <v>0.23899999999999999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302</v>
      </c>
      <c r="E10" s="14">
        <v>56</v>
      </c>
      <c r="F10" s="15">
        <v>17</v>
      </c>
      <c r="G10" s="15"/>
      <c r="H10" s="16"/>
      <c r="I10" s="17">
        <f t="shared" si="2"/>
        <v>73</v>
      </c>
      <c r="J10" s="22">
        <f t="shared" si="0"/>
        <v>0.75829999999999997</v>
      </c>
      <c r="K10" s="23">
        <f t="shared" si="1"/>
        <v>0.24170000000000003</v>
      </c>
      <c r="L10" s="20"/>
    </row>
    <row r="11" spans="1:12" ht="39.950000000000003" customHeight="1" x14ac:dyDescent="0.25">
      <c r="A11" s="38" t="s">
        <v>18</v>
      </c>
      <c r="B11" s="39"/>
      <c r="C11" s="21">
        <v>5</v>
      </c>
      <c r="D11" s="13">
        <v>363</v>
      </c>
      <c r="E11" s="14">
        <v>57</v>
      </c>
      <c r="F11" s="15"/>
      <c r="G11" s="15"/>
      <c r="H11" s="16"/>
      <c r="I11" s="17">
        <f t="shared" si="2"/>
        <v>57</v>
      </c>
      <c r="J11" s="22">
        <f t="shared" si="0"/>
        <v>0.84299999999999997</v>
      </c>
      <c r="K11" s="23">
        <f t="shared" si="1"/>
        <v>0.157</v>
      </c>
      <c r="L11" s="20"/>
    </row>
    <row r="12" spans="1:12" ht="39.950000000000003" customHeight="1" x14ac:dyDescent="0.25">
      <c r="A12" s="38" t="s">
        <v>14</v>
      </c>
      <c r="B12" s="39"/>
      <c r="C12" s="21">
        <v>12</v>
      </c>
      <c r="D12" s="13">
        <v>854</v>
      </c>
      <c r="E12" s="14">
        <v>126</v>
      </c>
      <c r="F12" s="15">
        <v>10</v>
      </c>
      <c r="G12" s="15">
        <v>15</v>
      </c>
      <c r="H12" s="16"/>
      <c r="I12" s="17">
        <f t="shared" si="2"/>
        <v>151</v>
      </c>
      <c r="J12" s="22">
        <f t="shared" si="0"/>
        <v>0.82319999999999993</v>
      </c>
      <c r="K12" s="23">
        <f t="shared" si="1"/>
        <v>0.17679999999999998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12</v>
      </c>
      <c r="D14" s="13">
        <v>831</v>
      </c>
      <c r="E14" s="14">
        <v>183</v>
      </c>
      <c r="F14" s="15">
        <v>8</v>
      </c>
      <c r="G14" s="15">
        <v>4</v>
      </c>
      <c r="H14" s="16"/>
      <c r="I14" s="17">
        <f t="shared" si="2"/>
        <v>195</v>
      </c>
      <c r="J14" s="28">
        <f t="shared" si="0"/>
        <v>0.76529999999999998</v>
      </c>
      <c r="K14" s="29">
        <f t="shared" si="1"/>
        <v>0.23469999999999999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41</v>
      </c>
      <c r="D15" s="33">
        <f>SUM(D7:D14)</f>
        <v>2843</v>
      </c>
      <c r="E15" s="30"/>
      <c r="F15" s="31"/>
      <c r="G15" s="31"/>
      <c r="H15" s="31"/>
      <c r="I15" s="34">
        <f>SUM(I7:I14)</f>
        <v>610</v>
      </c>
      <c r="J15" s="35">
        <f t="shared" si="0"/>
        <v>0.7854000000000001</v>
      </c>
      <c r="K15" s="36">
        <f t="shared" si="1"/>
        <v>0.21460000000000001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4" workbookViewId="0">
      <selection activeCell="G11" sqref="G11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21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2</v>
      </c>
      <c r="D7" s="13">
        <v>94</v>
      </c>
      <c r="E7" s="14">
        <v>19</v>
      </c>
      <c r="F7" s="15"/>
      <c r="G7" s="15"/>
      <c r="H7" s="16"/>
      <c r="I7" s="17">
        <f>SUM(E7:H7)</f>
        <v>19</v>
      </c>
      <c r="J7" s="18">
        <f t="shared" ref="J7:J15" si="0">ROUND(100/D7*(D7-I7),2)/100</f>
        <v>0.79790000000000005</v>
      </c>
      <c r="K7" s="19">
        <f t="shared" ref="K7:K15" si="1">ROUND(100/D7*I7,2)/100</f>
        <v>0.2021</v>
      </c>
      <c r="L7" s="20"/>
    </row>
    <row r="8" spans="1:12" ht="39.950000000000003" customHeight="1" x14ac:dyDescent="0.25">
      <c r="A8" s="38" t="s">
        <v>20</v>
      </c>
      <c r="B8" s="39"/>
      <c r="C8" s="21">
        <v>5</v>
      </c>
      <c r="D8" s="13">
        <v>380</v>
      </c>
      <c r="E8" s="14">
        <v>34</v>
      </c>
      <c r="F8" s="15">
        <v>7</v>
      </c>
      <c r="G8" s="15">
        <v>2</v>
      </c>
      <c r="H8" s="16"/>
      <c r="I8" s="17">
        <f t="shared" ref="I8:I14" si="2">SUM(E8:H8)</f>
        <v>43</v>
      </c>
      <c r="J8" s="22">
        <f t="shared" si="0"/>
        <v>0.88680000000000003</v>
      </c>
      <c r="K8" s="23">
        <f t="shared" si="1"/>
        <v>0.11320000000000001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324</v>
      </c>
      <c r="E10" s="14">
        <v>38</v>
      </c>
      <c r="F10" s="15">
        <v>4</v>
      </c>
      <c r="G10" s="15"/>
      <c r="H10" s="16"/>
      <c r="I10" s="17">
        <f t="shared" si="2"/>
        <v>42</v>
      </c>
      <c r="J10" s="22">
        <f t="shared" si="0"/>
        <v>0.87040000000000006</v>
      </c>
      <c r="K10" s="23">
        <f t="shared" si="1"/>
        <v>0.12960000000000002</v>
      </c>
      <c r="L10" s="20"/>
    </row>
    <row r="11" spans="1:12" ht="39.950000000000003" customHeight="1" x14ac:dyDescent="0.25">
      <c r="A11" s="38" t="s">
        <v>18</v>
      </c>
      <c r="B11" s="39"/>
      <c r="C11" s="21">
        <v>6</v>
      </c>
      <c r="D11" s="13">
        <v>370</v>
      </c>
      <c r="E11" s="14">
        <v>66</v>
      </c>
      <c r="F11" s="15"/>
      <c r="G11" s="15">
        <v>20</v>
      </c>
      <c r="H11" s="16"/>
      <c r="I11" s="17">
        <f t="shared" si="2"/>
        <v>86</v>
      </c>
      <c r="J11" s="22">
        <f t="shared" si="0"/>
        <v>0.76760000000000006</v>
      </c>
      <c r="K11" s="23">
        <f t="shared" si="1"/>
        <v>0.2324</v>
      </c>
      <c r="L11" s="20"/>
    </row>
    <row r="12" spans="1:12" ht="39.950000000000003" customHeight="1" x14ac:dyDescent="0.25">
      <c r="A12" s="38" t="s">
        <v>14</v>
      </c>
      <c r="B12" s="39"/>
      <c r="C12" s="21">
        <v>12</v>
      </c>
      <c r="D12" s="13">
        <v>864</v>
      </c>
      <c r="E12" s="14">
        <v>81</v>
      </c>
      <c r="F12" s="15">
        <v>85</v>
      </c>
      <c r="G12" s="15">
        <v>17</v>
      </c>
      <c r="H12" s="16"/>
      <c r="I12" s="17">
        <f t="shared" si="2"/>
        <v>183</v>
      </c>
      <c r="J12" s="22">
        <f t="shared" si="0"/>
        <v>0.7881999999999999</v>
      </c>
      <c r="K12" s="23">
        <f t="shared" si="1"/>
        <v>0.21179999999999999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12</v>
      </c>
      <c r="D14" s="13">
        <v>802</v>
      </c>
      <c r="E14" s="14">
        <v>129</v>
      </c>
      <c r="F14" s="15">
        <v>10</v>
      </c>
      <c r="G14" s="15">
        <v>3</v>
      </c>
      <c r="H14" s="16"/>
      <c r="I14" s="17">
        <f t="shared" si="2"/>
        <v>142</v>
      </c>
      <c r="J14" s="28">
        <f t="shared" si="0"/>
        <v>0.82290000000000008</v>
      </c>
      <c r="K14" s="29">
        <f t="shared" si="1"/>
        <v>0.17710000000000001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42</v>
      </c>
      <c r="D15" s="33">
        <f>SUM(D7:D14)</f>
        <v>2834</v>
      </c>
      <c r="E15" s="30"/>
      <c r="F15" s="31"/>
      <c r="G15" s="31"/>
      <c r="H15" s="31"/>
      <c r="I15" s="34">
        <f>SUM(I7:I14)</f>
        <v>515</v>
      </c>
      <c r="J15" s="35">
        <f t="shared" si="0"/>
        <v>0.81830000000000003</v>
      </c>
      <c r="K15" s="36">
        <f t="shared" si="1"/>
        <v>0.18170000000000003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ITrimestre</vt:lpstr>
      <vt:lpstr>IIrimestre</vt:lpstr>
      <vt:lpstr>IIITrimestre</vt:lpstr>
      <vt:lpstr>IVTrimestre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Teggi</dc:creator>
  <cp:lastModifiedBy>Rita Bacchi Pessina</cp:lastModifiedBy>
  <dcterms:created xsi:type="dcterms:W3CDTF">2024-03-05T16:33:57Z</dcterms:created>
  <dcterms:modified xsi:type="dcterms:W3CDTF">2025-05-29T10:53:34Z</dcterms:modified>
</cp:coreProperties>
</file>